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TTURE2014" sheetId="1" r:id="rId1"/>
    <sheet name="Foglio4" sheetId="2" r:id="rId2"/>
  </sheets>
  <definedNames>
    <definedName name="_xlnm.Print_Titles" localSheetId="0">'FATTURE2014'!$1:$3</definedName>
  </definedNames>
  <calcPr fullCalcOnLoad="1"/>
</workbook>
</file>

<file path=xl/sharedStrings.xml><?xml version="1.0" encoding="utf-8"?>
<sst xmlns="http://schemas.openxmlformats.org/spreadsheetml/2006/main" count="42" uniqueCount="36">
  <si>
    <t>NR. FATTURA</t>
  </si>
  <si>
    <t>DATA FATTURA</t>
  </si>
  <si>
    <t>SCADENZA FATTURA</t>
  </si>
  <si>
    <t>N.</t>
  </si>
  <si>
    <t>Giorni trascorsi dalla scadenza fattura al pagamento</t>
  </si>
  <si>
    <t>Importo per giorni pagamento</t>
  </si>
  <si>
    <t>Giorni NETTI trascorsi dalla scadenza fattura al pagamento</t>
  </si>
  <si>
    <t>Data Pagamento</t>
  </si>
  <si>
    <t>Periodo complessivo intercorso</t>
  </si>
  <si>
    <t>Periodo Inesigibilità</t>
  </si>
  <si>
    <t>Giorni di inesigibilità</t>
  </si>
  <si>
    <t>Indice Tempestivita' pagamenti</t>
  </si>
  <si>
    <t>INTESTAZIONE DITTA</t>
  </si>
  <si>
    <t>IMPORTO TOTALE AL NETTO DI IVA</t>
  </si>
  <si>
    <t>Indicatore Tempestivita  pagamenti 3°trimestre E.F. 2015</t>
  </si>
  <si>
    <t>31_20_2015</t>
  </si>
  <si>
    <t>CHIMICA LAB SERVICE</t>
  </si>
  <si>
    <t>001026/PA</t>
  </si>
  <si>
    <t>PARTENUFFICIO SRL</t>
  </si>
  <si>
    <t>CENTRO CARTA S.N.C.</t>
  </si>
  <si>
    <t>000004-2015</t>
  </si>
  <si>
    <t>ESSEVIESSE SRL</t>
  </si>
  <si>
    <t>MANITALS.C.P.A.</t>
  </si>
  <si>
    <t>000005-2015</t>
  </si>
  <si>
    <t>1-50-2015</t>
  </si>
  <si>
    <t>PROV.REL.SS PIETRO  PAOLO</t>
  </si>
  <si>
    <t>€1200,00</t>
  </si>
  <si>
    <t>1368/ag-1817</t>
  </si>
  <si>
    <t>MAIL EXPRESS  S.R.L.</t>
  </si>
  <si>
    <t>AICA</t>
  </si>
  <si>
    <t>PAE0019839</t>
  </si>
  <si>
    <t>FASTWEB SPA</t>
  </si>
  <si>
    <t>1647/ag-1817</t>
  </si>
  <si>
    <t>4/E</t>
  </si>
  <si>
    <t>SIMEON GRAVES</t>
  </si>
  <si>
    <t>5/E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</si>
</sst>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i/>
      <sz val="10"/>
      <color theme="1"/>
      <name val="Times New Roman"/>
      <family val="1"/>
    </font>
    <font>
      <b/>
      <sz val="22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4" fontId="55" fillId="0" borderId="0" xfId="0" applyNumberFormat="1" applyFont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4" fontId="59" fillId="34" borderId="10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left"/>
    </xf>
    <xf numFmtId="1" fontId="56" fillId="34" borderId="10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Alignment="1">
      <alignment horizontal="center" vertical="center" wrapText="1"/>
    </xf>
    <xf numFmtId="1" fontId="61" fillId="0" borderId="0" xfId="0" applyNumberFormat="1" applyFont="1" applyAlignment="1">
      <alignment/>
    </xf>
    <xf numFmtId="14" fontId="61" fillId="0" borderId="10" xfId="0" applyNumberFormat="1" applyFont="1" applyBorder="1" applyAlignment="1">
      <alignment horizontal="left"/>
    </xf>
    <xf numFmtId="14" fontId="16" fillId="0" borderId="10" xfId="0" applyNumberFormat="1" applyFont="1" applyBorder="1" applyAlignment="1">
      <alignment horizontal="left"/>
    </xf>
    <xf numFmtId="14" fontId="61" fillId="33" borderId="1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/>
    </xf>
    <xf numFmtId="14" fontId="61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14" fontId="61" fillId="33" borderId="1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1" fontId="62" fillId="35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9" fillId="34" borderId="0" xfId="0" applyNumberFormat="1" applyFont="1" applyFill="1" applyBorder="1" applyAlignment="1">
      <alignment horizontal="center" vertical="center" wrapText="1"/>
    </xf>
    <xf numFmtId="164" fontId="59" fillId="34" borderId="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4" fontId="61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center"/>
    </xf>
    <xf numFmtId="14" fontId="61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164" fontId="56" fillId="0" borderId="10" xfId="0" applyNumberFormat="1" applyFont="1" applyBorder="1" applyAlignment="1">
      <alignment horizontal="left"/>
    </xf>
    <xf numFmtId="8" fontId="56" fillId="0" borderId="10" xfId="0" applyNumberFormat="1" applyFont="1" applyBorder="1" applyAlignment="1">
      <alignment horizontal="left"/>
    </xf>
    <xf numFmtId="8" fontId="63" fillId="0" borderId="10" xfId="0" applyNumberFormat="1" applyFont="1" applyBorder="1" applyAlignment="1">
      <alignment horizontal="left"/>
    </xf>
    <xf numFmtId="8" fontId="18" fillId="0" borderId="10" xfId="0" applyNumberFormat="1" applyFont="1" applyBorder="1" applyAlignment="1">
      <alignment horizontal="left"/>
    </xf>
    <xf numFmtId="8" fontId="56" fillId="33" borderId="10" xfId="0" applyNumberFormat="1" applyFont="1" applyFill="1" applyBorder="1" applyAlignment="1">
      <alignment horizontal="left"/>
    </xf>
    <xf numFmtId="0" fontId="56" fillId="0" borderId="10" xfId="0" applyNumberFormat="1" applyFont="1" applyFill="1" applyBorder="1" applyAlignment="1">
      <alignment horizontal="left"/>
    </xf>
    <xf numFmtId="164" fontId="56" fillId="34" borderId="1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56" fillId="0" borderId="0" xfId="0" applyNumberFormat="1" applyFont="1" applyAlignment="1">
      <alignment horizontal="left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vertical="center" wrapText="1"/>
    </xf>
    <xf numFmtId="4" fontId="62" fillId="35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3.00390625" style="42" customWidth="1"/>
    <col min="2" max="2" width="12.00390625" style="49" customWidth="1"/>
    <col min="3" max="3" width="10.8515625" style="37" customWidth="1"/>
    <col min="4" max="4" width="25.421875" style="53" customWidth="1"/>
    <col min="5" max="5" width="13.7109375" style="75" customWidth="1"/>
    <col min="6" max="6" width="0.85546875" style="27" customWidth="1"/>
    <col min="7" max="7" width="11.7109375" style="1" customWidth="1"/>
    <col min="8" max="8" width="12.00390625" style="32" customWidth="1"/>
    <col min="9" max="9" width="11.140625" style="0" customWidth="1"/>
    <col min="10" max="10" width="12.28125" style="2" customWidth="1"/>
    <col min="11" max="11" width="12.00390625" style="2" customWidth="1"/>
    <col min="12" max="12" width="13.28125" style="2" customWidth="1"/>
    <col min="13" max="13" width="13.140625" style="2" customWidth="1"/>
    <col min="14" max="14" width="16.28125" style="17" customWidth="1"/>
  </cols>
  <sheetData>
    <row r="1" spans="1:14" ht="45" customHeight="1">
      <c r="A1" s="76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s="5" customFormat="1" ht="30" customHeight="1">
      <c r="A2" s="84" t="s">
        <v>3</v>
      </c>
      <c r="B2" s="85" t="s">
        <v>0</v>
      </c>
      <c r="C2" s="84" t="s">
        <v>1</v>
      </c>
      <c r="D2" s="86" t="s">
        <v>12</v>
      </c>
      <c r="E2" s="87" t="s">
        <v>13</v>
      </c>
      <c r="F2" s="23"/>
      <c r="G2" s="88" t="s">
        <v>8</v>
      </c>
      <c r="H2" s="88"/>
      <c r="I2" s="88"/>
      <c r="J2" s="81" t="s">
        <v>9</v>
      </c>
      <c r="K2" s="81"/>
      <c r="L2" s="81"/>
      <c r="M2" s="82" t="s">
        <v>6</v>
      </c>
      <c r="N2" s="83" t="s">
        <v>5</v>
      </c>
    </row>
    <row r="3" spans="1:14" s="5" customFormat="1" ht="69.75" customHeight="1">
      <c r="A3" s="84"/>
      <c r="B3" s="85"/>
      <c r="C3" s="84"/>
      <c r="D3" s="86"/>
      <c r="E3" s="87"/>
      <c r="F3" s="23"/>
      <c r="G3" s="4" t="s">
        <v>2</v>
      </c>
      <c r="H3" s="20" t="s">
        <v>7</v>
      </c>
      <c r="I3" s="12" t="s">
        <v>4</v>
      </c>
      <c r="J3" s="14" t="s">
        <v>2</v>
      </c>
      <c r="K3" s="13" t="s">
        <v>7</v>
      </c>
      <c r="L3" s="6" t="s">
        <v>10</v>
      </c>
      <c r="M3" s="82"/>
      <c r="N3" s="83"/>
    </row>
    <row r="4" spans="1:14" s="36" customFormat="1" ht="24.75" customHeight="1">
      <c r="A4" s="39">
        <v>1</v>
      </c>
      <c r="B4" s="46" t="s">
        <v>15</v>
      </c>
      <c r="C4" s="33">
        <v>42174</v>
      </c>
      <c r="D4" s="58" t="s">
        <v>16</v>
      </c>
      <c r="E4" s="67">
        <v>26.5</v>
      </c>
      <c r="F4" s="24">
        <v>30</v>
      </c>
      <c r="G4" s="11">
        <f>C4+F4</f>
        <v>42204</v>
      </c>
      <c r="H4" s="28">
        <v>42193</v>
      </c>
      <c r="I4" s="44">
        <f>H4-G4</f>
        <v>-11</v>
      </c>
      <c r="J4" s="44"/>
      <c r="K4" s="44"/>
      <c r="L4" s="44"/>
      <c r="M4" s="45">
        <f>I4</f>
        <v>-11</v>
      </c>
      <c r="N4" s="22">
        <f>E4*M4</f>
        <v>-291.5</v>
      </c>
    </row>
    <row r="5" spans="1:14" s="36" customFormat="1" ht="24.75" customHeight="1">
      <c r="A5" s="39">
        <v>2</v>
      </c>
      <c r="B5" s="46" t="s">
        <v>17</v>
      </c>
      <c r="C5" s="33">
        <v>42178</v>
      </c>
      <c r="D5" s="58" t="s">
        <v>18</v>
      </c>
      <c r="E5" s="68">
        <v>235.44</v>
      </c>
      <c r="F5" s="24">
        <v>30</v>
      </c>
      <c r="G5" s="11">
        <f aca="true" t="shared" si="0" ref="G5:G17">C5+F5</f>
        <v>42208</v>
      </c>
      <c r="H5" s="28">
        <v>42195</v>
      </c>
      <c r="I5" s="44">
        <f>H5-G5</f>
        <v>-13</v>
      </c>
      <c r="J5" s="44"/>
      <c r="K5" s="44"/>
      <c r="L5" s="44"/>
      <c r="M5" s="45">
        <f aca="true" t="shared" si="1" ref="M5:M17">I5</f>
        <v>-13</v>
      </c>
      <c r="N5" s="22">
        <f aca="true" t="shared" si="2" ref="N5:N17">E5*M5</f>
        <v>-3060.72</v>
      </c>
    </row>
    <row r="6" spans="1:14" s="36" customFormat="1" ht="24.75" customHeight="1">
      <c r="A6" s="39">
        <v>3</v>
      </c>
      <c r="B6" s="46">
        <v>1185</v>
      </c>
      <c r="C6" s="33">
        <v>42180</v>
      </c>
      <c r="D6" s="58" t="s">
        <v>19</v>
      </c>
      <c r="E6" s="67">
        <v>437.3</v>
      </c>
      <c r="F6" s="24">
        <v>30</v>
      </c>
      <c r="G6" s="11">
        <f t="shared" si="0"/>
        <v>42210</v>
      </c>
      <c r="H6" s="28">
        <v>42195</v>
      </c>
      <c r="I6" s="44">
        <f aca="true" t="shared" si="3" ref="I6:I17">H6-G6</f>
        <v>-15</v>
      </c>
      <c r="J6" s="44"/>
      <c r="K6" s="44"/>
      <c r="L6" s="44"/>
      <c r="M6" s="45">
        <f t="shared" si="1"/>
        <v>-15</v>
      </c>
      <c r="N6" s="22">
        <f t="shared" si="2"/>
        <v>-6559.5</v>
      </c>
    </row>
    <row r="7" spans="1:14" s="36" customFormat="1" ht="24.75" customHeight="1">
      <c r="A7" s="39">
        <v>4</v>
      </c>
      <c r="B7" s="46" t="s">
        <v>20</v>
      </c>
      <c r="C7" s="33">
        <v>42186</v>
      </c>
      <c r="D7" s="58" t="s">
        <v>21</v>
      </c>
      <c r="E7" s="67" t="s">
        <v>26</v>
      </c>
      <c r="F7" s="24">
        <v>30</v>
      </c>
      <c r="G7" s="11">
        <f t="shared" si="0"/>
        <v>42216</v>
      </c>
      <c r="H7" s="28">
        <v>42195</v>
      </c>
      <c r="I7" s="44">
        <f t="shared" si="3"/>
        <v>-21</v>
      </c>
      <c r="J7" s="44"/>
      <c r="K7" s="44"/>
      <c r="L7" s="44"/>
      <c r="M7" s="45">
        <f t="shared" si="1"/>
        <v>-21</v>
      </c>
      <c r="N7" s="22">
        <f t="shared" si="2"/>
        <v>-25200</v>
      </c>
    </row>
    <row r="8" spans="1:14" s="9" customFormat="1" ht="24.75" customHeight="1">
      <c r="A8" s="39">
        <v>5</v>
      </c>
      <c r="B8" s="46">
        <v>107609</v>
      </c>
      <c r="C8" s="33">
        <v>42187</v>
      </c>
      <c r="D8" s="50" t="s">
        <v>22</v>
      </c>
      <c r="E8" s="68">
        <v>8077.74</v>
      </c>
      <c r="F8" s="24">
        <v>30</v>
      </c>
      <c r="G8" s="11">
        <f t="shared" si="0"/>
        <v>42217</v>
      </c>
      <c r="H8" s="28">
        <v>42195</v>
      </c>
      <c r="I8" s="44">
        <f t="shared" si="3"/>
        <v>-22</v>
      </c>
      <c r="J8" s="8"/>
      <c r="K8" s="8"/>
      <c r="L8" s="8"/>
      <c r="M8" s="45">
        <f t="shared" si="1"/>
        <v>-22</v>
      </c>
      <c r="N8" s="22">
        <f t="shared" si="2"/>
        <v>-177710.28</v>
      </c>
    </row>
    <row r="9" spans="1:17" s="9" customFormat="1" ht="24.75" customHeight="1">
      <c r="A9" s="39">
        <v>6</v>
      </c>
      <c r="B9" s="46" t="s">
        <v>23</v>
      </c>
      <c r="C9" s="33">
        <v>42188</v>
      </c>
      <c r="D9" s="50" t="s">
        <v>21</v>
      </c>
      <c r="E9" s="69">
        <v>180</v>
      </c>
      <c r="F9" s="24">
        <v>30</v>
      </c>
      <c r="G9" s="11">
        <f t="shared" si="0"/>
        <v>42218</v>
      </c>
      <c r="H9" s="28">
        <v>42195</v>
      </c>
      <c r="I9" s="44">
        <f t="shared" si="3"/>
        <v>-23</v>
      </c>
      <c r="J9" s="8"/>
      <c r="K9" s="8"/>
      <c r="L9" s="8"/>
      <c r="M9" s="45">
        <f t="shared" si="1"/>
        <v>-23</v>
      </c>
      <c r="N9" s="22">
        <f t="shared" si="2"/>
        <v>-4140</v>
      </c>
      <c r="Q9" s="10"/>
    </row>
    <row r="10" spans="1:14" s="9" customFormat="1" ht="24.75" customHeight="1">
      <c r="A10" s="39">
        <v>7</v>
      </c>
      <c r="B10" s="46" t="s">
        <v>24</v>
      </c>
      <c r="C10" s="33">
        <v>42191</v>
      </c>
      <c r="D10" s="50" t="s">
        <v>25</v>
      </c>
      <c r="E10" s="68">
        <v>650</v>
      </c>
      <c r="F10" s="24">
        <v>30</v>
      </c>
      <c r="G10" s="11">
        <f t="shared" si="0"/>
        <v>42221</v>
      </c>
      <c r="H10" s="28">
        <v>42195</v>
      </c>
      <c r="I10" s="44">
        <f t="shared" si="3"/>
        <v>-26</v>
      </c>
      <c r="J10" s="8"/>
      <c r="K10" s="8"/>
      <c r="L10" s="8"/>
      <c r="M10" s="45">
        <f t="shared" si="1"/>
        <v>-26</v>
      </c>
      <c r="N10" s="22">
        <f t="shared" si="2"/>
        <v>-16900</v>
      </c>
    </row>
    <row r="11" spans="1:14" s="9" customFormat="1" ht="24.75" customHeight="1">
      <c r="A11" s="40">
        <v>8</v>
      </c>
      <c r="B11" s="47" t="s">
        <v>27</v>
      </c>
      <c r="C11" s="34">
        <v>42192</v>
      </c>
      <c r="D11" s="51" t="s">
        <v>28</v>
      </c>
      <c r="E11" s="70">
        <v>228.98</v>
      </c>
      <c r="F11" s="24">
        <v>30</v>
      </c>
      <c r="G11" s="11">
        <f t="shared" si="0"/>
        <v>42222</v>
      </c>
      <c r="H11" s="29">
        <v>42195</v>
      </c>
      <c r="I11" s="44">
        <f t="shared" si="3"/>
        <v>-27</v>
      </c>
      <c r="J11" s="8"/>
      <c r="K11" s="8"/>
      <c r="L11" s="8"/>
      <c r="M11" s="45">
        <f t="shared" si="1"/>
        <v>-27</v>
      </c>
      <c r="N11" s="22">
        <f t="shared" si="2"/>
        <v>-6182.46</v>
      </c>
    </row>
    <row r="12" spans="1:14" s="9" customFormat="1" ht="24.75" customHeight="1">
      <c r="A12" s="39">
        <v>9</v>
      </c>
      <c r="B12" s="46">
        <v>2576</v>
      </c>
      <c r="C12" s="33">
        <v>42195</v>
      </c>
      <c r="D12" s="50" t="s">
        <v>29</v>
      </c>
      <c r="E12" s="68">
        <v>88</v>
      </c>
      <c r="F12" s="24">
        <v>30</v>
      </c>
      <c r="G12" s="11">
        <f t="shared" si="0"/>
        <v>42225</v>
      </c>
      <c r="H12" s="28">
        <v>42205</v>
      </c>
      <c r="I12" s="44">
        <f t="shared" si="3"/>
        <v>-20</v>
      </c>
      <c r="J12" s="8"/>
      <c r="K12" s="8"/>
      <c r="L12" s="8"/>
      <c r="M12" s="45">
        <f t="shared" si="1"/>
        <v>-20</v>
      </c>
      <c r="N12" s="22">
        <f t="shared" si="2"/>
        <v>-1760</v>
      </c>
    </row>
    <row r="13" spans="1:14" s="9" customFormat="1" ht="24.75" customHeight="1">
      <c r="A13" s="39">
        <v>10</v>
      </c>
      <c r="B13" s="46">
        <v>1330</v>
      </c>
      <c r="C13" s="33">
        <v>42201</v>
      </c>
      <c r="D13" s="50" t="s">
        <v>19</v>
      </c>
      <c r="E13" s="68">
        <v>606</v>
      </c>
      <c r="F13" s="24">
        <v>30</v>
      </c>
      <c r="G13" s="11">
        <f t="shared" si="0"/>
        <v>42231</v>
      </c>
      <c r="H13" s="28">
        <v>42205</v>
      </c>
      <c r="I13" s="44">
        <f t="shared" si="3"/>
        <v>-26</v>
      </c>
      <c r="J13" s="8"/>
      <c r="K13" s="8"/>
      <c r="L13" s="8"/>
      <c r="M13" s="45">
        <f t="shared" si="1"/>
        <v>-26</v>
      </c>
      <c r="N13" s="22">
        <f t="shared" si="2"/>
        <v>-15756</v>
      </c>
    </row>
    <row r="14" spans="1:14" s="9" customFormat="1" ht="24.75" customHeight="1">
      <c r="A14" s="39">
        <v>11</v>
      </c>
      <c r="B14" s="46" t="s">
        <v>30</v>
      </c>
      <c r="C14" s="33">
        <v>42221</v>
      </c>
      <c r="D14" s="50" t="s">
        <v>31</v>
      </c>
      <c r="E14" s="68">
        <v>782.23</v>
      </c>
      <c r="F14" s="24">
        <v>30</v>
      </c>
      <c r="G14" s="11">
        <f t="shared" si="0"/>
        <v>42251</v>
      </c>
      <c r="H14" s="28">
        <v>42254</v>
      </c>
      <c r="I14" s="44">
        <f t="shared" si="3"/>
        <v>3</v>
      </c>
      <c r="J14" s="8"/>
      <c r="K14" s="8"/>
      <c r="L14" s="8"/>
      <c r="M14" s="45">
        <f t="shared" si="1"/>
        <v>3</v>
      </c>
      <c r="N14" s="22">
        <f t="shared" si="2"/>
        <v>2346.69</v>
      </c>
    </row>
    <row r="15" spans="1:14" s="9" customFormat="1" ht="24.75" customHeight="1">
      <c r="A15" s="41">
        <v>12</v>
      </c>
      <c r="B15" s="48" t="s">
        <v>32</v>
      </c>
      <c r="C15" s="35">
        <v>42227</v>
      </c>
      <c r="D15" s="51" t="s">
        <v>28</v>
      </c>
      <c r="E15" s="71">
        <v>32.24</v>
      </c>
      <c r="F15" s="24">
        <v>30</v>
      </c>
      <c r="G15" s="11">
        <f t="shared" si="0"/>
        <v>42257</v>
      </c>
      <c r="H15" s="30">
        <v>42254</v>
      </c>
      <c r="I15" s="44">
        <f t="shared" si="3"/>
        <v>-3</v>
      </c>
      <c r="J15" s="8"/>
      <c r="K15" s="8"/>
      <c r="L15" s="8"/>
      <c r="M15" s="45">
        <f t="shared" si="1"/>
        <v>-3</v>
      </c>
      <c r="N15" s="22">
        <f t="shared" si="2"/>
        <v>-96.72</v>
      </c>
    </row>
    <row r="16" spans="1:14" s="36" customFormat="1" ht="24.75" customHeight="1">
      <c r="A16" s="41">
        <v>13</v>
      </c>
      <c r="B16" s="48" t="s">
        <v>33</v>
      </c>
      <c r="C16" s="35">
        <v>42250</v>
      </c>
      <c r="D16" s="59" t="s">
        <v>34</v>
      </c>
      <c r="E16" s="71">
        <v>3278.69</v>
      </c>
      <c r="F16" s="24">
        <v>30</v>
      </c>
      <c r="G16" s="11">
        <f t="shared" si="0"/>
        <v>42280</v>
      </c>
      <c r="H16" s="30">
        <v>42254</v>
      </c>
      <c r="I16" s="44">
        <f t="shared" si="3"/>
        <v>-26</v>
      </c>
      <c r="J16" s="44"/>
      <c r="K16" s="44"/>
      <c r="L16" s="44"/>
      <c r="M16" s="45">
        <f t="shared" si="1"/>
        <v>-26</v>
      </c>
      <c r="N16" s="22">
        <f t="shared" si="2"/>
        <v>-85245.94</v>
      </c>
    </row>
    <row r="17" spans="1:14" s="9" customFormat="1" ht="24.75" customHeight="1">
      <c r="A17" s="39">
        <v>14</v>
      </c>
      <c r="B17" s="46" t="s">
        <v>35</v>
      </c>
      <c r="C17" s="33">
        <v>42250</v>
      </c>
      <c r="D17" s="52" t="s">
        <v>34</v>
      </c>
      <c r="E17" s="68">
        <v>819.67</v>
      </c>
      <c r="F17" s="24">
        <v>30</v>
      </c>
      <c r="G17" s="11">
        <f t="shared" si="0"/>
        <v>42280</v>
      </c>
      <c r="H17" s="28">
        <v>42254</v>
      </c>
      <c r="I17" s="44">
        <f t="shared" si="3"/>
        <v>-26</v>
      </c>
      <c r="J17" s="8"/>
      <c r="K17" s="8"/>
      <c r="L17" s="8"/>
      <c r="M17" s="45">
        <f t="shared" si="1"/>
        <v>-26</v>
      </c>
      <c r="N17" s="22">
        <f t="shared" si="2"/>
        <v>-21311.42</v>
      </c>
    </row>
    <row r="18" spans="1:14" s="9" customFormat="1" ht="24.75" customHeight="1">
      <c r="A18" s="60"/>
      <c r="B18" s="61"/>
      <c r="C18" s="62"/>
      <c r="D18" s="63"/>
      <c r="E18" s="72"/>
      <c r="F18" s="24"/>
      <c r="G18" s="11"/>
      <c r="H18" s="30"/>
      <c r="I18" s="8"/>
      <c r="J18" s="8"/>
      <c r="K18" s="8"/>
      <c r="L18" s="8"/>
      <c r="M18" s="18"/>
      <c r="N18" s="15"/>
    </row>
    <row r="19" spans="1:14" s="36" customFormat="1" ht="24.75" customHeight="1">
      <c r="A19" s="60"/>
      <c r="B19" s="64"/>
      <c r="C19" s="65"/>
      <c r="D19" s="66"/>
      <c r="E19" s="72"/>
      <c r="F19" s="24"/>
      <c r="G19" s="11"/>
      <c r="H19" s="30"/>
      <c r="I19" s="44"/>
      <c r="J19" s="44"/>
      <c r="K19" s="44"/>
      <c r="L19" s="44"/>
      <c r="M19" s="45"/>
      <c r="N19" s="22">
        <f>SUM(N4:N18)</f>
        <v>-361867.85</v>
      </c>
    </row>
    <row r="20" spans="1:14" s="9" customFormat="1" ht="24.75" customHeight="1">
      <c r="A20" s="38">
        <v>50</v>
      </c>
      <c r="B20" s="38"/>
      <c r="C20" s="11"/>
      <c r="D20" s="54"/>
      <c r="E20" s="73">
        <f>SUM(E4:E17)</f>
        <v>15442.789999999999</v>
      </c>
      <c r="F20" s="25"/>
      <c r="G20" s="11"/>
      <c r="H20" s="21"/>
      <c r="I20" s="8"/>
      <c r="J20" s="55"/>
      <c r="K20" s="55"/>
      <c r="L20" s="55"/>
      <c r="M20" s="56"/>
      <c r="N20" s="57"/>
    </row>
    <row r="21" spans="1:14" s="3" customFormat="1" ht="30" customHeight="1">
      <c r="A21" s="79" t="s">
        <v>11</v>
      </c>
      <c r="B21" s="79"/>
      <c r="C21" s="79"/>
      <c r="D21" s="79"/>
      <c r="E21" s="79"/>
      <c r="F21" s="43"/>
      <c r="G21" s="80">
        <f>N19/E20</f>
        <v>-23.432802621806033</v>
      </c>
      <c r="H21" s="80"/>
      <c r="I21" s="80"/>
      <c r="J21" s="7"/>
      <c r="K21" s="7"/>
      <c r="L21" s="7"/>
      <c r="M21" s="7"/>
      <c r="N21" s="19"/>
    </row>
    <row r="22" spans="1:14" s="3" customFormat="1" ht="30" customHeight="1">
      <c r="A22" s="36"/>
      <c r="B22" s="36"/>
      <c r="C22" s="36"/>
      <c r="D22" s="9"/>
      <c r="E22" s="74"/>
      <c r="F22" s="26"/>
      <c r="H22" s="31"/>
      <c r="N22" s="16"/>
    </row>
    <row r="23" spans="1:14" s="3" customFormat="1" ht="30" customHeight="1">
      <c r="A23" s="36"/>
      <c r="B23" s="36"/>
      <c r="C23" s="36"/>
      <c r="D23" s="9"/>
      <c r="E23" s="74"/>
      <c r="F23" s="26"/>
      <c r="H23" s="31"/>
      <c r="N23" s="16"/>
    </row>
    <row r="24" spans="1:14" s="3" customFormat="1" ht="30" customHeight="1">
      <c r="A24" s="36"/>
      <c r="B24" s="36"/>
      <c r="C24" s="36"/>
      <c r="D24" s="9"/>
      <c r="E24" s="74"/>
      <c r="F24" s="26"/>
      <c r="H24" s="31"/>
      <c r="N24" s="16"/>
    </row>
    <row r="25" spans="1:14" s="3" customFormat="1" ht="30" customHeight="1">
      <c r="A25" s="36"/>
      <c r="B25" s="36"/>
      <c r="C25" s="36"/>
      <c r="D25" s="9"/>
      <c r="E25" s="74"/>
      <c r="F25" s="26"/>
      <c r="H25" s="31"/>
      <c r="N25" s="16"/>
    </row>
  </sheetData>
  <sheetProtection/>
  <mergeCells count="12">
    <mergeCell ref="A1:N1"/>
    <mergeCell ref="A21:E21"/>
    <mergeCell ref="G21:I21"/>
    <mergeCell ref="J2:L2"/>
    <mergeCell ref="M2:M3"/>
    <mergeCell ref="N2:N3"/>
    <mergeCell ref="A2:A3"/>
    <mergeCell ref="B2:B3"/>
    <mergeCell ref="C2:C3"/>
    <mergeCell ref="D2:D3"/>
    <mergeCell ref="E2:E3"/>
    <mergeCell ref="G2:I2"/>
  </mergeCells>
  <printOptions gridLines="1"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geOrder="overThenDown" paperSize="9" scale="60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POLDO</dc:creator>
  <cp:keywords/>
  <dc:description/>
  <cp:lastModifiedBy>Admin</cp:lastModifiedBy>
  <cp:lastPrinted>2015-10-14T06:53:10Z</cp:lastPrinted>
  <dcterms:created xsi:type="dcterms:W3CDTF">2014-06-08T14:32:27Z</dcterms:created>
  <dcterms:modified xsi:type="dcterms:W3CDTF">2015-10-14T08:40:06Z</dcterms:modified>
  <cp:category/>
  <cp:version/>
  <cp:contentType/>
  <cp:contentStatus/>
</cp:coreProperties>
</file>